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Функции" sheetId="3" r:id="rId3"/>
    <sheet name="Групи" sheetId="4" r:id="rId4"/>
    <sheet name="Натуралн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<sst xmlns="http://schemas.openxmlformats.org/spreadsheetml/2006/main" count="249" uniqueCount="108">
  <si>
    <t xml:space="preserve"> Бланка стойностни показатели: Приход</t>
  </si>
  <si>
    <t>Община:</t>
  </si>
  <si>
    <t>План:</t>
  </si>
  <si>
    <t>Година:</t>
  </si>
  <si>
    <t>Име на параграф</t>
  </si>
  <si>
    <t>Код на параграф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</si>
  <si>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</si>
  <si>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</si>
  <si>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</si>
  <si>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</si>
  <si>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</si>
  <si>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</si>
  <si>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</si>
  <si>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</si>
  <si>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</si>
  <si>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</si>
  <si>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</si>
  <si>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</si>
  <si>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</si>
  <si>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</si>
  <si>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</si>
  <si>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</t>
  </si>
  <si>
    <t>Всичко:</t>
  </si>
  <si>
    <t xml:space="preserve"> Бланка стойностни показатели: Натурални</t>
  </si>
  <si>
    <t>Натурален показател</t>
  </si>
  <si>
    <t>Код на натурален показател</t>
  </si>
  <si>
    <t>Към 01.01</t>
  </si>
  <si>
    <t>Към 31.12</t>
  </si>
  <si>
    <t/>
  </si>
  <si>
    <t>B</t>
  </si>
  <si>
    <t>Държавни Дейности</t>
  </si>
  <si>
    <t>ОУ - РАВДА</t>
  </si>
  <si>
    <t>5206</t>
  </si>
  <si>
    <t>-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</si>
  <si>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</si>
  <si>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</si>
  <si>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</si>
  <si>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</si>
  <si>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</si>
  <si>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</si>
  <si>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</si>
  <si>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</si>
  <si>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</si>
  <si>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</si>
  <si>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</si>
  <si>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</si>
  <si>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</si>
  <si>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</si>
  <si>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</si>
  <si>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</si>
  <si>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</si>
  <si>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</si>
  <si>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</si>
  <si>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</si>
  <si>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</si>
  <si>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</si>
  <si>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</si>
  <si>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</si>
  <si>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</si>
  <si>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</si>
  <si>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</si>
  <si>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</si>
  <si>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</si>
  <si>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</si>
  <si>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</si>
  <si>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</si>
  <si>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</si>
  <si>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</si>
  <si>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</si>
  <si>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</si>
  <si>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</si>
  <si>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</si>
  <si>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</si>
  <si>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</si>
  <si>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</si>
  <si>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</si>
  <si>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</si>
  <si>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</si>
  <si>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</si>
  <si>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</si>
  <si>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</si>
  <si>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</si>
  <si>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</si>
  <si>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разходи за договорни санкции и неустойки, съдебни обезщетения и разноски</t>
  </si>
  <si>
    <t>1092</t>
  </si>
  <si>
    <t>други разходи, некласифицирани в другите параграфи и подпараграфи</t>
  </si>
  <si>
    <t>1098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</si>
  <si>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</si>
  <si>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</si>
  <si>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</si>
  <si>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</si>
  <si>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</si>
  <si>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капиталови разходи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</si>
  <si>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</si>
  <si>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</si>
  <si>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</si>
  <si>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</si>
  <si>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</si>
  <si>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- 322 Неспециализирани училища, без професионални гимназии:</t>
  </si>
  <si>
    <t>Всичко - :</t>
  </si>
  <si>
    <t>Всичко - III. Функция Образование:</t>
  </si>
  <si>
    <t>ЩАТНА ЧИСЛЕНОСТ</t>
  </si>
  <si>
    <t>В Т.Ч. ПО ТРУДОВИ ПРАВООТНОШЕНИЯ</t>
  </si>
  <si>
    <t>0111</t>
  </si>
  <si>
    <t>БPOЙ УЧЕНИЦИ</t>
  </si>
  <si>
    <t>6000</t>
  </si>
  <si>
    <t>322 - Неспециализирани училища, без професионални гимназии</t>
  </si>
  <si>
    <t>Всичко - 322 - Неспециализирани училища, без професионални гимназии: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</si>
</sst>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sz val="16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5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indent="1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8.8515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8" width="20.421875" style="1" customWidth="1"/>
    <col min="9" max="13" width="20.421875" style="1" hidden="1" customWidth="1"/>
    <col min="14" max="14" width="20.421875" style="1" customWidth="1"/>
    <col min="15" max="249" width="8.8515625" style="1" customWidth="1"/>
    <col min="250" max="16384" width="8.851562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0</v>
      </c>
      <c r="C2" s="46"/>
      <c r="D2" s="46"/>
      <c r="E2" s="46"/>
      <c r="F2" s="46"/>
      <c r="G2" s="46"/>
      <c r="H2" s="46"/>
    </row>
    <row r="3" spans="1:8" s="6" customFormat="1" ht="18" customHeight="1">
      <c r="A3" s="5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Начален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4"/>
      <c r="E5"/>
      <c r="F5"/>
      <c r="G5" s="4"/>
    </row>
    <row r="6" spans="1:8" ht="27.75" customHeight="1">
      <c r="A6" s="4"/>
      <c r="B6" s="12" t="s">
        <v>4</v>
      </c>
      <c r="C6" s="12" t="s">
        <v>5</v>
      </c>
      <c r="D6" s="13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Годишен план</v>
      </c>
      <c r="E6" s="12" t="str">
        <f>IF(OR(A1="B",A1="N",A1="R",A1="U"),"Стойност I-во тримесечие",A3)</f>
        <v>Стойност I-во тримесечие</v>
      </c>
      <c r="F6" s="13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3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15"/>
      <c r="C7" s="16"/>
      <c r="D7" s="17"/>
      <c r="E7" s="17"/>
      <c r="F7" s="17"/>
      <c r="G7" s="17"/>
    </row>
    <row r="8" spans="1:7" ht="16.5" customHeight="1">
      <c r="A8" s="4"/>
      <c r="B8" s="18" t="s">
        <v>6</v>
      </c>
      <c r="C8" s="16"/>
      <c r="D8" s="17"/>
      <c r="E8" s="17"/>
      <c r="F8" s="17"/>
      <c r="G8" s="17"/>
    </row>
    <row r="9" spans="1:7" ht="16.5" customHeight="1">
      <c r="A9" s="4"/>
      <c r="B9" s="19" t="s">
        <v>7</v>
      </c>
      <c r="C9" s="16"/>
      <c r="D9" s="17"/>
      <c r="E9" s="17"/>
      <c r="F9" s="17"/>
      <c r="G9" s="17"/>
    </row>
    <row r="10" spans="1:13" ht="16.5" customHeight="1">
      <c r="A10" s="4"/>
      <c r="B10" s="20" t="s">
        <v>33</v>
      </c>
      <c r="C10" s="21" t="s">
        <v>33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8" ht="16.5" customHeight="1">
      <c r="A11" s="4"/>
      <c r="B11" s="48" t="s">
        <v>8</v>
      </c>
      <c r="C11" s="48"/>
      <c r="D11" s="22">
        <f>SUM(I10)</f>
        <v>0</v>
      </c>
      <c r="E11" s="22">
        <f>SUM(J10)</f>
        <v>0</v>
      </c>
      <c r="F11" s="22">
        <f>SUM(K10)</f>
        <v>0</v>
      </c>
      <c r="G11" s="22">
        <f>SUM(L10)</f>
        <v>0</v>
      </c>
      <c r="H11" s="22">
        <f>SUM(M10)</f>
        <v>0</v>
      </c>
    </row>
    <row r="12" spans="1:7" ht="16.5" customHeight="1">
      <c r="A12" s="4"/>
      <c r="B12" s="19" t="s">
        <v>9</v>
      </c>
      <c r="C12" s="16"/>
      <c r="D12" s="17"/>
      <c r="E12" s="17"/>
      <c r="F12" s="17"/>
      <c r="G12" s="17"/>
    </row>
    <row r="13" spans="1:13" ht="16.5" customHeight="1">
      <c r="A13" s="4"/>
      <c r="B13" s="20" t="s">
        <v>33</v>
      </c>
      <c r="C13" s="21" t="s">
        <v>33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8" ht="16.5" customHeight="1">
      <c r="A14" s="4"/>
      <c r="B14" s="48" t="s">
        <v>10</v>
      </c>
      <c r="C14" s="48"/>
      <c r="D14" s="22">
        <f>SUM(I13)</f>
        <v>0</v>
      </c>
      <c r="E14" s="22">
        <f>SUM(J13)</f>
        <v>0</v>
      </c>
      <c r="F14" s="22">
        <f>SUM(K13)</f>
        <v>0</v>
      </c>
      <c r="G14" s="22">
        <f>SUM(L13)</f>
        <v>0</v>
      </c>
      <c r="H14" s="22">
        <f>SUM(M13)</f>
        <v>0</v>
      </c>
    </row>
    <row r="15" spans="1:7" ht="16.5" customHeight="1">
      <c r="A15" s="4"/>
      <c r="B15" s="16"/>
      <c r="C15" s="16"/>
      <c r="D15" s="17"/>
      <c r="E15" s="17"/>
      <c r="F15" s="17"/>
      <c r="G15" s="17"/>
    </row>
    <row r="16" spans="1:7" ht="16.5" customHeight="1">
      <c r="A16" s="4"/>
      <c r="B16" s="18" t="s">
        <v>11</v>
      </c>
      <c r="C16" s="16"/>
      <c r="D16" s="17"/>
      <c r="E16" s="17"/>
      <c r="F16" s="17"/>
      <c r="G16" s="17"/>
    </row>
    <row r="17" spans="1:13" ht="16.5" customHeight="1">
      <c r="A17" s="4"/>
      <c r="B17" s="20" t="s">
        <v>33</v>
      </c>
      <c r="C17" s="21" t="s">
        <v>33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8" ht="16.5" customHeight="1">
      <c r="A18" s="4"/>
      <c r="B18" s="48" t="s">
        <v>12</v>
      </c>
      <c r="C18" s="48"/>
      <c r="D18" s="22">
        <f>SUM(I17)</f>
        <v>0</v>
      </c>
      <c r="E18" s="22">
        <f>SUM(J17)</f>
        <v>0</v>
      </c>
      <c r="F18" s="22">
        <f>SUM(K17)</f>
        <v>0</v>
      </c>
      <c r="G18" s="22">
        <f>SUM(L17)</f>
        <v>0</v>
      </c>
      <c r="H18" s="22">
        <f>SUM(M17)</f>
        <v>0</v>
      </c>
    </row>
    <row r="19" spans="1:7" ht="16.5" customHeight="1">
      <c r="A19" s="4"/>
      <c r="B19" s="16"/>
      <c r="C19" s="16"/>
      <c r="D19" s="17"/>
      <c r="E19" s="17"/>
      <c r="F19" s="17"/>
      <c r="G19" s="17"/>
    </row>
    <row r="20" spans="1:7" ht="16.5" customHeight="1">
      <c r="A20" s="4"/>
      <c r="B20" s="18" t="s">
        <v>13</v>
      </c>
      <c r="C20" s="16"/>
      <c r="D20" s="17"/>
      <c r="E20" s="17"/>
      <c r="F20" s="17"/>
      <c r="G20" s="17"/>
    </row>
    <row r="21" spans="1:13" ht="16.5" customHeight="1">
      <c r="A21" s="4"/>
      <c r="B21" s="20" t="s">
        <v>33</v>
      </c>
      <c r="C21" s="21" t="s">
        <v>33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8" ht="16.5" customHeight="1">
      <c r="A22" s="4"/>
      <c r="B22" s="48" t="s">
        <v>14</v>
      </c>
      <c r="C22" s="48"/>
      <c r="D22" s="22">
        <f>SUM(I21)</f>
        <v>0</v>
      </c>
      <c r="E22" s="22">
        <f>SUM(J21)</f>
        <v>0</v>
      </c>
      <c r="F22" s="22">
        <f>SUM(K21)</f>
        <v>0</v>
      </c>
      <c r="G22" s="22">
        <f>SUM(L21)</f>
        <v>0</v>
      </c>
      <c r="H22" s="22">
        <f>SUM(M21)</f>
        <v>0</v>
      </c>
    </row>
    <row r="23" spans="1:8" ht="16.5" customHeight="1">
      <c r="A23" s="4"/>
      <c r="B23" s="48" t="s">
        <v>15</v>
      </c>
      <c r="C23" s="48"/>
      <c r="D23" s="22">
        <f>SUM(D11,D14,D18,D22)</f>
        <v>0</v>
      </c>
      <c r="E23" s="22">
        <f>SUM(E11,E14,E18,E22)</f>
        <v>0</v>
      </c>
      <c r="F23" s="22">
        <f>SUM(F11,F14,F18,F22)</f>
        <v>0</v>
      </c>
      <c r="G23" s="22">
        <f>SUM(G11,G14,G18,G22)</f>
        <v>0</v>
      </c>
      <c r="H23" s="22">
        <f>SUM(H11,H14,H18,H22)</f>
        <v>0</v>
      </c>
    </row>
    <row r="24" spans="1:7" ht="16.5" customHeight="1">
      <c r="A24" s="4"/>
      <c r="B24" s="16"/>
      <c r="C24" s="16"/>
      <c r="D24" s="17"/>
      <c r="E24" s="17"/>
      <c r="F24" s="17"/>
      <c r="G24" s="17"/>
    </row>
    <row r="25" spans="1:7" ht="16.5" customHeight="1">
      <c r="A25" s="4"/>
      <c r="B25" s="18" t="s">
        <v>16</v>
      </c>
      <c r="C25" s="16"/>
      <c r="D25" s="17"/>
      <c r="E25" s="17"/>
      <c r="F25" s="17"/>
      <c r="G25" s="17"/>
    </row>
    <row r="26" spans="1:13" ht="16.5" customHeight="1">
      <c r="A26" s="4"/>
      <c r="B26" s="20" t="s">
        <v>34</v>
      </c>
      <c r="C26" s="21" t="s">
        <v>35</v>
      </c>
      <c r="D26" s="22">
        <v>-2559</v>
      </c>
      <c r="E26" s="22">
        <v>-768</v>
      </c>
      <c r="F26" s="22">
        <v>-640</v>
      </c>
      <c r="G26" s="22">
        <v>-512</v>
      </c>
      <c r="H26" s="22">
        <v>-639</v>
      </c>
      <c r="I26" s="1">
        <v>-2559</v>
      </c>
      <c r="J26" s="1">
        <v>-768</v>
      </c>
      <c r="K26" s="1">
        <v>-640</v>
      </c>
      <c r="L26" s="1">
        <v>-512</v>
      </c>
      <c r="M26" s="1">
        <v>-639</v>
      </c>
    </row>
    <row r="27" spans="1:13" ht="16.5" customHeight="1">
      <c r="A27" s="4"/>
      <c r="B27" s="20" t="s">
        <v>36</v>
      </c>
      <c r="C27" s="21" t="s">
        <v>37</v>
      </c>
      <c r="D27" s="22">
        <v>-2559</v>
      </c>
      <c r="E27" s="22">
        <v>-768</v>
      </c>
      <c r="F27" s="22">
        <v>-640</v>
      </c>
      <c r="G27" s="22">
        <v>-512</v>
      </c>
      <c r="H27" s="22">
        <v>-639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8" ht="16.5" customHeight="1">
      <c r="A28" s="4"/>
      <c r="B28" s="48" t="s">
        <v>17</v>
      </c>
      <c r="C28" s="48"/>
      <c r="D28" s="22">
        <f>SUM(I26:I27)</f>
        <v>-2559</v>
      </c>
      <c r="E28" s="22">
        <f>SUM(J26:J27)</f>
        <v>-768</v>
      </c>
      <c r="F28" s="22">
        <f>SUM(K26:K27)</f>
        <v>-640</v>
      </c>
      <c r="G28" s="22">
        <f>SUM(L26:L27)</f>
        <v>-512</v>
      </c>
      <c r="H28" s="22">
        <f>SUM(M26:M27)</f>
        <v>-639</v>
      </c>
    </row>
    <row r="29" spans="1:8" ht="16.5" customHeight="1">
      <c r="A29" s="4"/>
      <c r="B29" s="16"/>
      <c r="C29" s="16"/>
      <c r="D29" s="17"/>
      <c r="E29" s="17"/>
      <c r="F29" s="17"/>
      <c r="G29" s="17"/>
      <c r="H29"/>
    </row>
    <row r="30" spans="1:8" ht="16.5" customHeight="1">
      <c r="A30" s="4"/>
      <c r="B30" s="48" t="s">
        <v>18</v>
      </c>
      <c r="C30" s="48"/>
      <c r="D30" s="22">
        <f>SUM(D23,D28)</f>
        <v>-2559</v>
      </c>
      <c r="E30" s="22">
        <f>SUM(E23,E28)</f>
        <v>-768</v>
      </c>
      <c r="F30" s="22">
        <f>SUM(F23,F28)</f>
        <v>-640</v>
      </c>
      <c r="G30" s="22">
        <f>SUM(G23,G28)</f>
        <v>-512</v>
      </c>
      <c r="H30" s="22">
        <f>SUM(H23,H28)</f>
        <v>-639</v>
      </c>
    </row>
    <row r="31" spans="1:8" ht="16.5" customHeight="1">
      <c r="A31" s="4"/>
      <c r="B31" s="23" t="s">
        <v>19</v>
      </c>
      <c r="C31" s="21">
        <v>9900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6.5" customHeight="1">
      <c r="A32" s="4"/>
      <c r="B32" s="48" t="s">
        <v>20</v>
      </c>
      <c r="C32" s="48"/>
      <c r="D32" s="22">
        <f>SUM(D31,D30)</f>
        <v>-2559</v>
      </c>
      <c r="E32" s="22">
        <f>SUM(E31,E30)</f>
        <v>-768</v>
      </c>
      <c r="F32" s="22">
        <f>SUM(F31,F30)</f>
        <v>-640</v>
      </c>
      <c r="G32" s="22">
        <f>SUM(G31,G30)</f>
        <v>-512</v>
      </c>
      <c r="H32" s="22">
        <f>SUM(H31,H30)</f>
        <v>-639</v>
      </c>
    </row>
    <row r="33" spans="1:7" ht="16.5" customHeight="1">
      <c r="A33" s="4"/>
      <c r="B33" s="15"/>
      <c r="C33" s="16"/>
      <c r="D33" s="17"/>
      <c r="E33" s="17"/>
      <c r="F33" s="17"/>
      <c r="G33" s="17"/>
    </row>
  </sheetData>
  <sheetProtection selectLockedCells="1" selectUnlockedCells="1"/>
  <mergeCells count="10">
    <mergeCell ref="B23:C23"/>
    <mergeCell ref="B28:C28"/>
    <mergeCell ref="B30:C30"/>
    <mergeCell ref="B32:C32"/>
    <mergeCell ref="B2:H2"/>
    <mergeCell ref="B3:H3"/>
    <mergeCell ref="B11:C11"/>
    <mergeCell ref="B14:C14"/>
    <mergeCell ref="B18:C18"/>
    <mergeCell ref="B22:C2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8.8515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8515625" style="1" customWidth="1"/>
    <col min="244" max="16384" width="8.851562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Начален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49" t="s">
        <v>38</v>
      </c>
      <c r="C8" s="49"/>
      <c r="D8" s="49"/>
      <c r="E8" s="49"/>
      <c r="F8" s="49"/>
      <c r="G8" s="49"/>
      <c r="H8" s="49"/>
    </row>
    <row r="9" spans="1:8" ht="16.5" customHeight="1">
      <c r="A9" s="4"/>
      <c r="B9" s="50" t="s">
        <v>28</v>
      </c>
      <c r="C9" s="50"/>
      <c r="D9" s="50"/>
      <c r="E9" s="50"/>
      <c r="F9" s="50"/>
      <c r="G9" s="50"/>
      <c r="H9" s="50"/>
    </row>
    <row r="10" spans="1:8" ht="16.5" customHeight="1">
      <c r="A10" s="4"/>
      <c r="B10" s="51" t="s">
        <v>39</v>
      </c>
      <c r="C10" s="51"/>
      <c r="D10" s="51"/>
      <c r="E10" s="51"/>
      <c r="F10" s="51"/>
      <c r="G10" s="51"/>
      <c r="H10" s="51"/>
    </row>
    <row r="11" spans="1:8" ht="16.5" customHeight="1">
      <c r="A11" s="4"/>
      <c r="B11" s="52" t="s">
        <v>40</v>
      </c>
      <c r="C11" s="52"/>
      <c r="D11" s="52"/>
      <c r="E11" s="52"/>
      <c r="F11" s="52"/>
      <c r="G11" s="52"/>
      <c r="H11" s="52"/>
    </row>
    <row r="12" spans="1:13" ht="16.5" customHeight="1">
      <c r="A12" s="4"/>
      <c r="B12" s="26" t="s">
        <v>41</v>
      </c>
      <c r="C12" s="21" t="s">
        <v>42</v>
      </c>
      <c r="D12" s="22">
        <v>596000</v>
      </c>
      <c r="E12" s="22">
        <v>178800</v>
      </c>
      <c r="F12" s="22">
        <v>149000</v>
      </c>
      <c r="G12" s="22">
        <v>119200</v>
      </c>
      <c r="H12" s="22">
        <v>149000</v>
      </c>
      <c r="I12" s="1">
        <v>596000</v>
      </c>
      <c r="J12" s="1">
        <v>178800</v>
      </c>
      <c r="K12" s="1">
        <v>149000</v>
      </c>
      <c r="L12" s="1">
        <v>119200</v>
      </c>
      <c r="M12" s="1">
        <v>149000</v>
      </c>
    </row>
    <row r="13" spans="1:13" ht="16.5" customHeight="1">
      <c r="A13" s="4"/>
      <c r="B13" s="26" t="s">
        <v>43</v>
      </c>
      <c r="C13" s="21" t="s">
        <v>44</v>
      </c>
      <c r="D13" s="22">
        <v>596000</v>
      </c>
      <c r="E13" s="22">
        <v>178800</v>
      </c>
      <c r="F13" s="22">
        <v>149000</v>
      </c>
      <c r="G13" s="22">
        <v>119200</v>
      </c>
      <c r="H13" s="22">
        <v>149000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6.5" customHeight="1">
      <c r="A14" s="4"/>
      <c r="B14" s="26" t="s">
        <v>45</v>
      </c>
      <c r="C14" s="21" t="s">
        <v>46</v>
      </c>
      <c r="D14" s="22">
        <v>44000</v>
      </c>
      <c r="E14" s="22">
        <v>13200</v>
      </c>
      <c r="F14" s="22">
        <v>11000</v>
      </c>
      <c r="G14" s="22">
        <v>8800</v>
      </c>
      <c r="H14" s="22">
        <v>11000</v>
      </c>
      <c r="I14" s="1">
        <v>44000</v>
      </c>
      <c r="J14" s="1">
        <v>13200</v>
      </c>
      <c r="K14" s="1">
        <v>11000</v>
      </c>
      <c r="L14" s="1">
        <v>8800</v>
      </c>
      <c r="M14" s="1">
        <v>11000</v>
      </c>
    </row>
    <row r="15" spans="1:13" ht="16.5" customHeight="1">
      <c r="A15" s="4"/>
      <c r="B15" s="26" t="s">
        <v>47</v>
      </c>
      <c r="C15" s="21" t="s">
        <v>48</v>
      </c>
      <c r="D15" s="22">
        <v>16000</v>
      </c>
      <c r="E15" s="22">
        <v>4800</v>
      </c>
      <c r="F15" s="22">
        <v>4000</v>
      </c>
      <c r="G15" s="22">
        <v>3200</v>
      </c>
      <c r="H15" s="22">
        <v>4000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6.5" customHeight="1">
      <c r="A16" s="4"/>
      <c r="B16" s="26" t="s">
        <v>49</v>
      </c>
      <c r="C16" s="21" t="s">
        <v>50</v>
      </c>
      <c r="D16" s="22">
        <v>28000</v>
      </c>
      <c r="E16" s="22">
        <v>8400</v>
      </c>
      <c r="F16" s="22">
        <v>7000</v>
      </c>
      <c r="G16" s="22">
        <v>5600</v>
      </c>
      <c r="H16" s="22">
        <v>7000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6.5" customHeight="1">
      <c r="A17" s="4"/>
      <c r="B17" s="26" t="s">
        <v>51</v>
      </c>
      <c r="C17" s="21" t="s">
        <v>52</v>
      </c>
      <c r="D17" s="22">
        <v>169231</v>
      </c>
      <c r="E17" s="22">
        <v>50769</v>
      </c>
      <c r="F17" s="22">
        <v>42308</v>
      </c>
      <c r="G17" s="22">
        <v>33846</v>
      </c>
      <c r="H17" s="22">
        <v>42308</v>
      </c>
      <c r="I17" s="1">
        <v>169231</v>
      </c>
      <c r="J17" s="1">
        <v>50769</v>
      </c>
      <c r="K17" s="1">
        <v>42308</v>
      </c>
      <c r="L17" s="1">
        <v>33846</v>
      </c>
      <c r="M17" s="1">
        <v>42308</v>
      </c>
    </row>
    <row r="18" spans="1:13" ht="16.5" customHeight="1">
      <c r="A18" s="4"/>
      <c r="B18" s="26" t="s">
        <v>53</v>
      </c>
      <c r="C18" s="21" t="s">
        <v>54</v>
      </c>
      <c r="D18" s="22">
        <v>88231</v>
      </c>
      <c r="E18" s="22">
        <v>26469</v>
      </c>
      <c r="F18" s="22">
        <v>22058</v>
      </c>
      <c r="G18" s="22">
        <v>17646</v>
      </c>
      <c r="H18" s="22">
        <v>22058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6.5" customHeight="1">
      <c r="A19" s="4"/>
      <c r="B19" s="26" t="s">
        <v>55</v>
      </c>
      <c r="C19" s="21" t="s">
        <v>56</v>
      </c>
      <c r="D19" s="22">
        <v>29000</v>
      </c>
      <c r="E19" s="22">
        <v>8700</v>
      </c>
      <c r="F19" s="22">
        <v>7250</v>
      </c>
      <c r="G19" s="22">
        <v>5800</v>
      </c>
      <c r="H19" s="22">
        <v>7250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6.5" customHeight="1">
      <c r="A20" s="4"/>
      <c r="B20" s="26" t="s">
        <v>57</v>
      </c>
      <c r="C20" s="21" t="s">
        <v>58</v>
      </c>
      <c r="D20" s="22">
        <v>33000</v>
      </c>
      <c r="E20" s="22">
        <v>9900</v>
      </c>
      <c r="F20" s="22">
        <v>8250</v>
      </c>
      <c r="G20" s="22">
        <v>6600</v>
      </c>
      <c r="H20" s="22">
        <v>8250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6.5" customHeight="1">
      <c r="A21" s="4"/>
      <c r="B21" s="26" t="s">
        <v>59</v>
      </c>
      <c r="C21" s="21" t="s">
        <v>60</v>
      </c>
      <c r="D21" s="22">
        <v>19000</v>
      </c>
      <c r="E21" s="22">
        <v>5700</v>
      </c>
      <c r="F21" s="22">
        <v>4750</v>
      </c>
      <c r="G21" s="22">
        <v>3800</v>
      </c>
      <c r="H21" s="22">
        <v>4750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6.5" customHeight="1">
      <c r="A22" s="4"/>
      <c r="B22" s="26" t="s">
        <v>61</v>
      </c>
      <c r="C22" s="21" t="s">
        <v>62</v>
      </c>
      <c r="D22" s="22">
        <v>318635</v>
      </c>
      <c r="E22" s="22">
        <v>95590</v>
      </c>
      <c r="F22" s="22">
        <v>79659</v>
      </c>
      <c r="G22" s="22">
        <v>63727</v>
      </c>
      <c r="H22" s="22">
        <v>79659</v>
      </c>
      <c r="I22" s="1">
        <v>318635</v>
      </c>
      <c r="J22" s="1">
        <v>95590</v>
      </c>
      <c r="K22" s="1">
        <v>79659</v>
      </c>
      <c r="L22" s="1">
        <v>63727</v>
      </c>
      <c r="M22" s="1">
        <v>79659</v>
      </c>
    </row>
    <row r="23" spans="1:13" ht="16.5" customHeight="1">
      <c r="A23" s="4"/>
      <c r="B23" s="26" t="s">
        <v>63</v>
      </c>
      <c r="C23" s="21" t="s">
        <v>64</v>
      </c>
      <c r="D23" s="22">
        <v>24000</v>
      </c>
      <c r="E23" s="22">
        <v>7200</v>
      </c>
      <c r="F23" s="22">
        <v>6000</v>
      </c>
      <c r="G23" s="22">
        <v>4800</v>
      </c>
      <c r="H23" s="22">
        <v>6000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6.5" customHeight="1">
      <c r="A24" s="4"/>
      <c r="B24" s="26" t="s">
        <v>65</v>
      </c>
      <c r="C24" s="21" t="s">
        <v>66</v>
      </c>
      <c r="D24" s="22">
        <v>500</v>
      </c>
      <c r="E24" s="22">
        <v>150</v>
      </c>
      <c r="F24" s="22">
        <v>125</v>
      </c>
      <c r="G24" s="22">
        <v>100</v>
      </c>
      <c r="H24" s="22">
        <v>125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6.5" customHeight="1">
      <c r="A25" s="4"/>
      <c r="B25" s="26" t="s">
        <v>67</v>
      </c>
      <c r="C25" s="21" t="s">
        <v>68</v>
      </c>
      <c r="D25" s="22">
        <v>2320</v>
      </c>
      <c r="E25" s="22">
        <v>696</v>
      </c>
      <c r="F25" s="22">
        <v>580</v>
      </c>
      <c r="G25" s="22">
        <v>464</v>
      </c>
      <c r="H25" s="22">
        <v>580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6.5" customHeight="1">
      <c r="A26" s="4"/>
      <c r="B26" s="26" t="s">
        <v>69</v>
      </c>
      <c r="C26" s="21" t="s">
        <v>70</v>
      </c>
      <c r="D26" s="22">
        <v>21000</v>
      </c>
      <c r="E26" s="22">
        <v>6300</v>
      </c>
      <c r="F26" s="22">
        <v>5250</v>
      </c>
      <c r="G26" s="22">
        <v>4200</v>
      </c>
      <c r="H26" s="22">
        <v>5250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6.5" customHeight="1">
      <c r="A27" s="4"/>
      <c r="B27" s="26" t="s">
        <v>71</v>
      </c>
      <c r="C27" s="21" t="s">
        <v>72</v>
      </c>
      <c r="D27" s="22">
        <v>40000</v>
      </c>
      <c r="E27" s="22">
        <v>12000</v>
      </c>
      <c r="F27" s="22">
        <v>10000</v>
      </c>
      <c r="G27" s="22">
        <v>8000</v>
      </c>
      <c r="H27" s="22">
        <v>10000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6.5" customHeight="1">
      <c r="A28" s="4"/>
      <c r="B28" s="26" t="s">
        <v>73</v>
      </c>
      <c r="C28" s="21" t="s">
        <v>74</v>
      </c>
      <c r="D28" s="22">
        <v>59600</v>
      </c>
      <c r="E28" s="22">
        <v>17880</v>
      </c>
      <c r="F28" s="22">
        <v>14900</v>
      </c>
      <c r="G28" s="22">
        <v>11920</v>
      </c>
      <c r="H28" s="22">
        <v>14900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6.5" customHeight="1">
      <c r="A29" s="4"/>
      <c r="B29" s="26" t="s">
        <v>75</v>
      </c>
      <c r="C29" s="21" t="s">
        <v>76</v>
      </c>
      <c r="D29" s="22">
        <v>40000</v>
      </c>
      <c r="E29" s="22">
        <v>12000</v>
      </c>
      <c r="F29" s="22">
        <v>10000</v>
      </c>
      <c r="G29" s="22">
        <v>8000</v>
      </c>
      <c r="H29" s="22">
        <v>10000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6.5" customHeight="1">
      <c r="A30" s="4"/>
      <c r="B30" s="26" t="s">
        <v>77</v>
      </c>
      <c r="C30" s="21" t="s">
        <v>78</v>
      </c>
      <c r="D30" s="22">
        <v>50000</v>
      </c>
      <c r="E30" s="22">
        <v>15000</v>
      </c>
      <c r="F30" s="22">
        <v>12500</v>
      </c>
      <c r="G30" s="22">
        <v>10000</v>
      </c>
      <c r="H30" s="22">
        <v>12500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6.5" customHeight="1">
      <c r="A31" s="4"/>
      <c r="B31" s="26" t="s">
        <v>79</v>
      </c>
      <c r="C31" s="21" t="s">
        <v>80</v>
      </c>
      <c r="D31" s="22">
        <v>300</v>
      </c>
      <c r="E31" s="22">
        <v>90</v>
      </c>
      <c r="F31" s="22">
        <v>75</v>
      </c>
      <c r="G31" s="22">
        <v>60</v>
      </c>
      <c r="H31" s="22">
        <v>75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t="16.5" customHeight="1">
      <c r="A32" s="4"/>
      <c r="B32" s="26" t="s">
        <v>81</v>
      </c>
      <c r="C32" s="21" t="s">
        <v>82</v>
      </c>
      <c r="D32" s="22">
        <v>700</v>
      </c>
      <c r="E32" s="22">
        <v>210</v>
      </c>
      <c r="F32" s="22">
        <v>175</v>
      </c>
      <c r="G32" s="22">
        <v>140</v>
      </c>
      <c r="H32" s="22">
        <v>175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6.5" customHeight="1">
      <c r="A33" s="4"/>
      <c r="B33" s="26" t="s">
        <v>83</v>
      </c>
      <c r="C33" s="21" t="s">
        <v>84</v>
      </c>
      <c r="D33" s="22">
        <v>218</v>
      </c>
      <c r="E33" s="22">
        <v>65</v>
      </c>
      <c r="F33" s="22">
        <v>55</v>
      </c>
      <c r="G33" s="22">
        <v>44</v>
      </c>
      <c r="H33" s="22">
        <v>54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t="16.5" customHeight="1">
      <c r="A34" s="4"/>
      <c r="B34" s="26" t="s">
        <v>85</v>
      </c>
      <c r="C34" s="21" t="s">
        <v>86</v>
      </c>
      <c r="D34" s="22">
        <v>79997</v>
      </c>
      <c r="E34" s="22">
        <v>23999</v>
      </c>
      <c r="F34" s="22">
        <v>19999</v>
      </c>
      <c r="G34" s="22">
        <v>15999</v>
      </c>
      <c r="H34" s="22">
        <v>20000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6.5" customHeight="1">
      <c r="A35" s="4"/>
      <c r="B35" s="26" t="s">
        <v>87</v>
      </c>
      <c r="C35" s="21" t="s">
        <v>88</v>
      </c>
      <c r="D35" s="22">
        <v>5300</v>
      </c>
      <c r="E35" s="22">
        <v>1590</v>
      </c>
      <c r="F35" s="22">
        <v>1325</v>
      </c>
      <c r="G35" s="22">
        <v>1060</v>
      </c>
      <c r="H35" s="22">
        <v>1325</v>
      </c>
      <c r="I35" s="1">
        <v>5300</v>
      </c>
      <c r="J35" s="1">
        <v>1590</v>
      </c>
      <c r="K35" s="1">
        <v>1325</v>
      </c>
      <c r="L35" s="1">
        <v>1060</v>
      </c>
      <c r="M35" s="1">
        <v>1325</v>
      </c>
    </row>
    <row r="36" spans="1:13" ht="16.5" customHeight="1">
      <c r="A36" s="4"/>
      <c r="B36" s="26" t="s">
        <v>89</v>
      </c>
      <c r="C36" s="21" t="s">
        <v>90</v>
      </c>
      <c r="D36" s="22">
        <v>5300</v>
      </c>
      <c r="E36" s="22">
        <v>1590</v>
      </c>
      <c r="F36" s="22">
        <v>1325</v>
      </c>
      <c r="G36" s="22">
        <v>1060</v>
      </c>
      <c r="H36" s="22">
        <v>1325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8" ht="15.75" customHeight="1">
      <c r="A37" s="4"/>
      <c r="B37" s="53" t="s">
        <v>91</v>
      </c>
      <c r="C37" s="53"/>
      <c r="D37" s="22">
        <f>SUM(I12:I36)</f>
        <v>1133166</v>
      </c>
      <c r="E37" s="22">
        <f>SUM(J12:J36)</f>
        <v>339949</v>
      </c>
      <c r="F37" s="22">
        <f>SUM(K12:K36)</f>
        <v>283292</v>
      </c>
      <c r="G37" s="22">
        <f>SUM(L12:L36)</f>
        <v>226633</v>
      </c>
      <c r="H37" s="22">
        <f>SUM(M12:M36)</f>
        <v>283292</v>
      </c>
    </row>
    <row r="38" spans="1:8" ht="16.5" customHeight="1">
      <c r="A38" s="4"/>
      <c r="B38" s="52" t="s">
        <v>92</v>
      </c>
      <c r="C38" s="52"/>
      <c r="D38" s="52"/>
      <c r="E38" s="52"/>
      <c r="F38" s="52"/>
      <c r="G38" s="52"/>
      <c r="H38" s="52"/>
    </row>
    <row r="39" spans="1:13" ht="16.5" customHeight="1">
      <c r="A39" s="4"/>
      <c r="B39" s="26" t="s">
        <v>93</v>
      </c>
      <c r="C39" s="21" t="s">
        <v>94</v>
      </c>
      <c r="D39" s="22">
        <v>5000</v>
      </c>
      <c r="E39" s="22">
        <v>1500</v>
      </c>
      <c r="F39" s="22">
        <v>1250</v>
      </c>
      <c r="G39" s="22">
        <v>1000</v>
      </c>
      <c r="H39" s="22">
        <v>1250</v>
      </c>
      <c r="I39" s="1">
        <v>5000</v>
      </c>
      <c r="J39" s="1">
        <v>1500</v>
      </c>
      <c r="K39" s="1">
        <v>1250</v>
      </c>
      <c r="L39" s="1">
        <v>1000</v>
      </c>
      <c r="M39" s="1">
        <v>1250</v>
      </c>
    </row>
    <row r="40" spans="1:13" ht="16.5" customHeight="1">
      <c r="A40" s="4"/>
      <c r="B40" s="26" t="s">
        <v>95</v>
      </c>
      <c r="C40" s="21" t="s">
        <v>96</v>
      </c>
      <c r="D40" s="22">
        <v>5000</v>
      </c>
      <c r="E40" s="22">
        <v>1500</v>
      </c>
      <c r="F40" s="22">
        <v>1250</v>
      </c>
      <c r="G40" s="22">
        <v>1000</v>
      </c>
      <c r="H40" s="22">
        <v>1250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8" ht="15.75" customHeight="1">
      <c r="A41" s="4"/>
      <c r="B41" s="53" t="s">
        <v>97</v>
      </c>
      <c r="C41" s="53"/>
      <c r="D41" s="22">
        <f>SUM(I39:I40)</f>
        <v>5000</v>
      </c>
      <c r="E41" s="22">
        <f>SUM(J39:J40)</f>
        <v>1500</v>
      </c>
      <c r="F41" s="22">
        <f>SUM(K39:K40)</f>
        <v>1250</v>
      </c>
      <c r="G41" s="22">
        <f>SUM(L39:L40)</f>
        <v>1000</v>
      </c>
      <c r="H41" s="22">
        <f>SUM(M39:M40)</f>
        <v>1250</v>
      </c>
    </row>
    <row r="42" spans="1:7" ht="15.75" customHeight="1">
      <c r="A42" s="4"/>
      <c r="B42" s="15"/>
      <c r="C42" s="16"/>
      <c r="D42" s="17"/>
      <c r="E42" s="17"/>
      <c r="F42" s="17"/>
      <c r="G42" s="17"/>
    </row>
    <row r="43" spans="1:8" ht="15.75" customHeight="1">
      <c r="A43" s="4"/>
      <c r="B43" s="53" t="s">
        <v>98</v>
      </c>
      <c r="C43" s="53"/>
      <c r="D43" s="22">
        <f>SUM(D37,D41)</f>
        <v>1138166</v>
      </c>
      <c r="E43" s="22">
        <f>SUM(E37,E41)</f>
        <v>341449</v>
      </c>
      <c r="F43" s="22">
        <f>SUM(F37,F41)</f>
        <v>284542</v>
      </c>
      <c r="G43" s="22">
        <f>SUM(G37,G41)</f>
        <v>227633</v>
      </c>
      <c r="H43" s="22">
        <f>SUM(H37,H41)</f>
        <v>284542</v>
      </c>
    </row>
    <row r="44" spans="1:7" ht="15.75" customHeight="1">
      <c r="A44" s="4"/>
      <c r="B44" s="15"/>
      <c r="C44" s="16"/>
      <c r="D44" s="17"/>
      <c r="E44" s="17"/>
      <c r="F44" s="17"/>
      <c r="G44" s="17"/>
    </row>
    <row r="45" spans="1:8" ht="15.75" customHeight="1">
      <c r="A45" s="4"/>
      <c r="B45" s="53" t="s">
        <v>99</v>
      </c>
      <c r="C45" s="53"/>
      <c r="D45" s="22">
        <f>SUM(D43)</f>
        <v>1138166</v>
      </c>
      <c r="E45" s="22">
        <f>SUM(E43)</f>
        <v>341449</v>
      </c>
      <c r="F45" s="22">
        <f>SUM(F43)</f>
        <v>284542</v>
      </c>
      <c r="G45" s="22">
        <f>SUM(G43)</f>
        <v>227633</v>
      </c>
      <c r="H45" s="22">
        <f>SUM(H43)</f>
        <v>284542</v>
      </c>
    </row>
    <row r="46" spans="1:7" ht="15.75" customHeight="1">
      <c r="A46" s="4"/>
      <c r="B46" s="15"/>
      <c r="C46" s="16"/>
      <c r="D46" s="17"/>
      <c r="E46" s="17"/>
      <c r="F46" s="17"/>
      <c r="G46" s="17"/>
    </row>
    <row r="47" spans="1:8" ht="15.75" customHeight="1">
      <c r="A47" s="4"/>
      <c r="B47" s="53" t="s">
        <v>100</v>
      </c>
      <c r="C47" s="53"/>
      <c r="D47" s="22">
        <f>SUM(D45)</f>
        <v>1138166</v>
      </c>
      <c r="E47" s="22">
        <f>SUM(E45)</f>
        <v>341449</v>
      </c>
      <c r="F47" s="22">
        <f>SUM(F45)</f>
        <v>284542</v>
      </c>
      <c r="G47" s="22">
        <f>SUM(G45)</f>
        <v>227633</v>
      </c>
      <c r="H47" s="22">
        <f>SUM(H45)</f>
        <v>284542</v>
      </c>
    </row>
    <row r="48" spans="1:7" ht="16.5" customHeight="1">
      <c r="A48" s="4"/>
      <c r="B48" s="15"/>
      <c r="C48" s="16"/>
      <c r="D48" s="17"/>
      <c r="E48" s="17"/>
      <c r="F48" s="17"/>
      <c r="G48" s="17"/>
    </row>
    <row r="49" spans="1:7" ht="16.5" customHeight="1">
      <c r="A49" s="4"/>
      <c r="B49" s="15"/>
      <c r="C49" s="16"/>
      <c r="D49" s="17"/>
      <c r="E49" s="17"/>
      <c r="F49" s="17"/>
      <c r="G49" s="17"/>
    </row>
    <row r="50" spans="1:7" ht="16.5" customHeight="1">
      <c r="A50" s="4"/>
      <c r="B50" s="15"/>
      <c r="C50" s="16"/>
      <c r="D50" s="17"/>
      <c r="E50" s="17"/>
      <c r="F50" s="17"/>
      <c r="G50" s="17"/>
    </row>
    <row r="51" spans="1:8" ht="16.5" customHeight="1">
      <c r="A51" s="4"/>
      <c r="B51" s="25"/>
      <c r="C51" s="16" t="s">
        <v>22</v>
      </c>
      <c r="D51" s="22">
        <f>SUM(D47)</f>
        <v>1138166</v>
      </c>
      <c r="E51" s="22">
        <f>SUM(E47)</f>
        <v>341449</v>
      </c>
      <c r="F51" s="22">
        <f>SUM(F47)</f>
        <v>284542</v>
      </c>
      <c r="G51" s="22">
        <f>SUM(G47)</f>
        <v>227633</v>
      </c>
      <c r="H51" s="22">
        <f>SUM(H47)</f>
        <v>284542</v>
      </c>
    </row>
  </sheetData>
  <sheetProtection selectLockedCells="1" selectUnlockedCells="1"/>
  <mergeCells count="12">
    <mergeCell ref="B37:C37"/>
    <mergeCell ref="B38:H38"/>
    <mergeCell ref="B41:C41"/>
    <mergeCell ref="B43:C43"/>
    <mergeCell ref="B45:C45"/>
    <mergeCell ref="B47:C47"/>
    <mergeCell ref="B2:H2"/>
    <mergeCell ref="B3:H3"/>
    <mergeCell ref="B8:H8"/>
    <mergeCell ref="B9:H9"/>
    <mergeCell ref="B10:H10"/>
    <mergeCell ref="B11:H11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8.8515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8515625" style="1" customWidth="1"/>
    <col min="244" max="16384" width="8.851562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Начален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49" t="s">
        <v>38</v>
      </c>
      <c r="C8" s="49"/>
      <c r="D8" s="49"/>
      <c r="E8" s="49"/>
      <c r="F8" s="49"/>
      <c r="G8" s="49"/>
      <c r="H8" s="49"/>
    </row>
    <row r="9" spans="1:8" ht="16.5" customHeight="1">
      <c r="A9" s="4"/>
      <c r="B9" s="50" t="s">
        <v>40</v>
      </c>
      <c r="C9" s="50"/>
      <c r="D9" s="50"/>
      <c r="E9" s="50"/>
      <c r="F9" s="50"/>
      <c r="G9" s="50"/>
      <c r="H9" s="50"/>
    </row>
    <row r="10" spans="1:13" ht="16.5" customHeight="1">
      <c r="A10" s="4"/>
      <c r="B10" s="27" t="s">
        <v>41</v>
      </c>
      <c r="C10" s="21" t="s">
        <v>42</v>
      </c>
      <c r="D10" s="22">
        <v>596000</v>
      </c>
      <c r="E10" s="22">
        <v>178800</v>
      </c>
      <c r="F10" s="22">
        <v>149000</v>
      </c>
      <c r="G10" s="22">
        <v>119200</v>
      </c>
      <c r="H10" s="22">
        <v>149000</v>
      </c>
      <c r="I10" s="1">
        <v>596000</v>
      </c>
      <c r="J10" s="1">
        <v>178800</v>
      </c>
      <c r="K10" s="1">
        <v>149000</v>
      </c>
      <c r="L10" s="1">
        <v>119200</v>
      </c>
      <c r="M10" s="1">
        <v>149000</v>
      </c>
    </row>
    <row r="11" spans="1:13" ht="16.5" customHeight="1">
      <c r="A11" s="4"/>
      <c r="B11" s="27" t="s">
        <v>43</v>
      </c>
      <c r="C11" s="21" t="s">
        <v>44</v>
      </c>
      <c r="D11" s="22">
        <v>596000</v>
      </c>
      <c r="E11" s="22">
        <v>178800</v>
      </c>
      <c r="F11" s="22">
        <v>149000</v>
      </c>
      <c r="G11" s="22">
        <v>119200</v>
      </c>
      <c r="H11" s="22">
        <v>149000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6.5" customHeight="1">
      <c r="A12" s="4"/>
      <c r="B12" s="27" t="s">
        <v>45</v>
      </c>
      <c r="C12" s="21" t="s">
        <v>46</v>
      </c>
      <c r="D12" s="22">
        <v>44000</v>
      </c>
      <c r="E12" s="22">
        <v>13200</v>
      </c>
      <c r="F12" s="22">
        <v>11000</v>
      </c>
      <c r="G12" s="22">
        <v>8800</v>
      </c>
      <c r="H12" s="22">
        <v>11000</v>
      </c>
      <c r="I12" s="1">
        <v>44000</v>
      </c>
      <c r="J12" s="1">
        <v>13200</v>
      </c>
      <c r="K12" s="1">
        <v>11000</v>
      </c>
      <c r="L12" s="1">
        <v>8800</v>
      </c>
      <c r="M12" s="1">
        <v>11000</v>
      </c>
    </row>
    <row r="13" spans="1:13" ht="16.5" customHeight="1">
      <c r="A13" s="4"/>
      <c r="B13" s="27" t="s">
        <v>47</v>
      </c>
      <c r="C13" s="21" t="s">
        <v>48</v>
      </c>
      <c r="D13" s="22">
        <v>16000</v>
      </c>
      <c r="E13" s="22">
        <v>4800</v>
      </c>
      <c r="F13" s="22">
        <v>4000</v>
      </c>
      <c r="G13" s="22">
        <v>3200</v>
      </c>
      <c r="H13" s="22">
        <v>4000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6.5" customHeight="1">
      <c r="A14" s="4"/>
      <c r="B14" s="27" t="s">
        <v>49</v>
      </c>
      <c r="C14" s="21" t="s">
        <v>50</v>
      </c>
      <c r="D14" s="22">
        <v>28000</v>
      </c>
      <c r="E14" s="22">
        <v>8400</v>
      </c>
      <c r="F14" s="22">
        <v>7000</v>
      </c>
      <c r="G14" s="22">
        <v>5600</v>
      </c>
      <c r="H14" s="22">
        <v>7000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6.5" customHeight="1">
      <c r="A15" s="4"/>
      <c r="B15" s="27" t="s">
        <v>51</v>
      </c>
      <c r="C15" s="21" t="s">
        <v>52</v>
      </c>
      <c r="D15" s="22">
        <v>169231</v>
      </c>
      <c r="E15" s="22">
        <v>50769</v>
      </c>
      <c r="F15" s="22">
        <v>42308</v>
      </c>
      <c r="G15" s="22">
        <v>33846</v>
      </c>
      <c r="H15" s="22">
        <v>42308</v>
      </c>
      <c r="I15" s="1">
        <v>169231</v>
      </c>
      <c r="J15" s="1">
        <v>50769</v>
      </c>
      <c r="K15" s="1">
        <v>42308</v>
      </c>
      <c r="L15" s="1">
        <v>33846</v>
      </c>
      <c r="M15" s="1">
        <v>42308</v>
      </c>
    </row>
    <row r="16" spans="1:13" ht="16.5" customHeight="1">
      <c r="A16" s="4"/>
      <c r="B16" s="27" t="s">
        <v>53</v>
      </c>
      <c r="C16" s="21" t="s">
        <v>54</v>
      </c>
      <c r="D16" s="22">
        <v>88231</v>
      </c>
      <c r="E16" s="22">
        <v>26469</v>
      </c>
      <c r="F16" s="22">
        <v>22058</v>
      </c>
      <c r="G16" s="22">
        <v>17646</v>
      </c>
      <c r="H16" s="22">
        <v>22058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6.5" customHeight="1">
      <c r="A17" s="4"/>
      <c r="B17" s="27" t="s">
        <v>55</v>
      </c>
      <c r="C17" s="21" t="s">
        <v>56</v>
      </c>
      <c r="D17" s="22">
        <v>29000</v>
      </c>
      <c r="E17" s="22">
        <v>8700</v>
      </c>
      <c r="F17" s="22">
        <v>7250</v>
      </c>
      <c r="G17" s="22">
        <v>5800</v>
      </c>
      <c r="H17" s="22">
        <v>7250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6.5" customHeight="1">
      <c r="A18" s="4"/>
      <c r="B18" s="27" t="s">
        <v>57</v>
      </c>
      <c r="C18" s="21" t="s">
        <v>58</v>
      </c>
      <c r="D18" s="22">
        <v>33000</v>
      </c>
      <c r="E18" s="22">
        <v>9900</v>
      </c>
      <c r="F18" s="22">
        <v>8250</v>
      </c>
      <c r="G18" s="22">
        <v>6600</v>
      </c>
      <c r="H18" s="22">
        <v>8250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6.5" customHeight="1">
      <c r="A19" s="4"/>
      <c r="B19" s="27" t="s">
        <v>59</v>
      </c>
      <c r="C19" s="21" t="s">
        <v>60</v>
      </c>
      <c r="D19" s="22">
        <v>19000</v>
      </c>
      <c r="E19" s="22">
        <v>5700</v>
      </c>
      <c r="F19" s="22">
        <v>4750</v>
      </c>
      <c r="G19" s="22">
        <v>3800</v>
      </c>
      <c r="H19" s="22">
        <v>4750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6.5" customHeight="1">
      <c r="A20" s="4"/>
      <c r="B20" s="27" t="s">
        <v>61</v>
      </c>
      <c r="C20" s="21" t="s">
        <v>62</v>
      </c>
      <c r="D20" s="22">
        <v>318635</v>
      </c>
      <c r="E20" s="22">
        <v>95590</v>
      </c>
      <c r="F20" s="22">
        <v>79659</v>
      </c>
      <c r="G20" s="22">
        <v>63727</v>
      </c>
      <c r="H20" s="22">
        <v>79659</v>
      </c>
      <c r="I20" s="1">
        <v>318635</v>
      </c>
      <c r="J20" s="1">
        <v>95590</v>
      </c>
      <c r="K20" s="1">
        <v>79659</v>
      </c>
      <c r="L20" s="1">
        <v>63727</v>
      </c>
      <c r="M20" s="1">
        <v>79659</v>
      </c>
    </row>
    <row r="21" spans="1:13" ht="16.5" customHeight="1">
      <c r="A21" s="4"/>
      <c r="B21" s="27" t="s">
        <v>63</v>
      </c>
      <c r="C21" s="21" t="s">
        <v>64</v>
      </c>
      <c r="D21" s="22">
        <v>24000</v>
      </c>
      <c r="E21" s="22">
        <v>7200</v>
      </c>
      <c r="F21" s="22">
        <v>6000</v>
      </c>
      <c r="G21" s="22">
        <v>4800</v>
      </c>
      <c r="H21" s="22">
        <v>6000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6.5" customHeight="1">
      <c r="A22" s="4"/>
      <c r="B22" s="27" t="s">
        <v>65</v>
      </c>
      <c r="C22" s="21" t="s">
        <v>66</v>
      </c>
      <c r="D22" s="22">
        <v>500</v>
      </c>
      <c r="E22" s="22">
        <v>150</v>
      </c>
      <c r="F22" s="22">
        <v>125</v>
      </c>
      <c r="G22" s="22">
        <v>100</v>
      </c>
      <c r="H22" s="22">
        <v>125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16.5" customHeight="1">
      <c r="A23" s="4"/>
      <c r="B23" s="27" t="s">
        <v>67</v>
      </c>
      <c r="C23" s="21" t="s">
        <v>68</v>
      </c>
      <c r="D23" s="22">
        <v>2320</v>
      </c>
      <c r="E23" s="22">
        <v>696</v>
      </c>
      <c r="F23" s="22">
        <v>580</v>
      </c>
      <c r="G23" s="22">
        <v>464</v>
      </c>
      <c r="H23" s="22">
        <v>580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6.5" customHeight="1">
      <c r="A24" s="4"/>
      <c r="B24" s="27" t="s">
        <v>69</v>
      </c>
      <c r="C24" s="21" t="s">
        <v>70</v>
      </c>
      <c r="D24" s="22">
        <v>21000</v>
      </c>
      <c r="E24" s="22">
        <v>6300</v>
      </c>
      <c r="F24" s="22">
        <v>5250</v>
      </c>
      <c r="G24" s="22">
        <v>4200</v>
      </c>
      <c r="H24" s="22">
        <v>5250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6.5" customHeight="1">
      <c r="A25" s="4"/>
      <c r="B25" s="27" t="s">
        <v>71</v>
      </c>
      <c r="C25" s="21" t="s">
        <v>72</v>
      </c>
      <c r="D25" s="22">
        <v>40000</v>
      </c>
      <c r="E25" s="22">
        <v>12000</v>
      </c>
      <c r="F25" s="22">
        <v>10000</v>
      </c>
      <c r="G25" s="22">
        <v>8000</v>
      </c>
      <c r="H25" s="22">
        <v>10000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6.5" customHeight="1">
      <c r="A26" s="4"/>
      <c r="B26" s="27" t="s">
        <v>73</v>
      </c>
      <c r="C26" s="21" t="s">
        <v>74</v>
      </c>
      <c r="D26" s="22">
        <v>59600</v>
      </c>
      <c r="E26" s="22">
        <v>17880</v>
      </c>
      <c r="F26" s="22">
        <v>14900</v>
      </c>
      <c r="G26" s="22">
        <v>11920</v>
      </c>
      <c r="H26" s="22">
        <v>14900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6.5" customHeight="1">
      <c r="A27" s="4"/>
      <c r="B27" s="27" t="s">
        <v>75</v>
      </c>
      <c r="C27" s="21" t="s">
        <v>76</v>
      </c>
      <c r="D27" s="22">
        <v>40000</v>
      </c>
      <c r="E27" s="22">
        <v>12000</v>
      </c>
      <c r="F27" s="22">
        <v>10000</v>
      </c>
      <c r="G27" s="22">
        <v>8000</v>
      </c>
      <c r="H27" s="22">
        <v>10000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6.5" customHeight="1">
      <c r="A28" s="4"/>
      <c r="B28" s="27" t="s">
        <v>77</v>
      </c>
      <c r="C28" s="21" t="s">
        <v>78</v>
      </c>
      <c r="D28" s="22">
        <v>50000</v>
      </c>
      <c r="E28" s="22">
        <v>15000</v>
      </c>
      <c r="F28" s="22">
        <v>12500</v>
      </c>
      <c r="G28" s="22">
        <v>10000</v>
      </c>
      <c r="H28" s="22">
        <v>12500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6.5" customHeight="1">
      <c r="A29" s="4"/>
      <c r="B29" s="27" t="s">
        <v>79</v>
      </c>
      <c r="C29" s="21" t="s">
        <v>80</v>
      </c>
      <c r="D29" s="22">
        <v>300</v>
      </c>
      <c r="E29" s="22">
        <v>90</v>
      </c>
      <c r="F29" s="22">
        <v>75</v>
      </c>
      <c r="G29" s="22">
        <v>60</v>
      </c>
      <c r="H29" s="22">
        <v>75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6.5" customHeight="1">
      <c r="A30" s="4"/>
      <c r="B30" s="27" t="s">
        <v>81</v>
      </c>
      <c r="C30" s="21" t="s">
        <v>82</v>
      </c>
      <c r="D30" s="22">
        <v>700</v>
      </c>
      <c r="E30" s="22">
        <v>210</v>
      </c>
      <c r="F30" s="22">
        <v>175</v>
      </c>
      <c r="G30" s="22">
        <v>140</v>
      </c>
      <c r="H30" s="22">
        <v>175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6.5" customHeight="1">
      <c r="A31" s="4"/>
      <c r="B31" s="27" t="s">
        <v>83</v>
      </c>
      <c r="C31" s="21" t="s">
        <v>84</v>
      </c>
      <c r="D31" s="22">
        <v>218</v>
      </c>
      <c r="E31" s="22">
        <v>65</v>
      </c>
      <c r="F31" s="22">
        <v>55</v>
      </c>
      <c r="G31" s="22">
        <v>44</v>
      </c>
      <c r="H31" s="22">
        <v>54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t="16.5" customHeight="1">
      <c r="A32" s="4"/>
      <c r="B32" s="27" t="s">
        <v>85</v>
      </c>
      <c r="C32" s="21" t="s">
        <v>86</v>
      </c>
      <c r="D32" s="22">
        <v>79997</v>
      </c>
      <c r="E32" s="22">
        <v>23999</v>
      </c>
      <c r="F32" s="22">
        <v>19999</v>
      </c>
      <c r="G32" s="22">
        <v>15999</v>
      </c>
      <c r="H32" s="22">
        <v>20000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6.5" customHeight="1">
      <c r="A33" s="4"/>
      <c r="B33" s="27" t="s">
        <v>87</v>
      </c>
      <c r="C33" s="21" t="s">
        <v>88</v>
      </c>
      <c r="D33" s="22">
        <v>5300</v>
      </c>
      <c r="E33" s="22">
        <v>1590</v>
      </c>
      <c r="F33" s="22">
        <v>1325</v>
      </c>
      <c r="G33" s="22">
        <v>1060</v>
      </c>
      <c r="H33" s="22">
        <v>1325</v>
      </c>
      <c r="I33" s="1">
        <v>5300</v>
      </c>
      <c r="J33" s="1">
        <v>1590</v>
      </c>
      <c r="K33" s="1">
        <v>1325</v>
      </c>
      <c r="L33" s="1">
        <v>1060</v>
      </c>
      <c r="M33" s="1">
        <v>1325</v>
      </c>
    </row>
    <row r="34" spans="1:13" ht="16.5" customHeight="1">
      <c r="A34" s="4"/>
      <c r="B34" s="27" t="s">
        <v>89</v>
      </c>
      <c r="C34" s="21" t="s">
        <v>90</v>
      </c>
      <c r="D34" s="22">
        <v>5300</v>
      </c>
      <c r="E34" s="22">
        <v>1590</v>
      </c>
      <c r="F34" s="22">
        <v>1325</v>
      </c>
      <c r="G34" s="22">
        <v>1060</v>
      </c>
      <c r="H34" s="22">
        <v>1325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8" ht="15.75" customHeight="1">
      <c r="A35" s="4"/>
      <c r="B35" s="53" t="s">
        <v>91</v>
      </c>
      <c r="C35" s="53"/>
      <c r="D35" s="22">
        <f>SUM(I10:I34)</f>
        <v>1133166</v>
      </c>
      <c r="E35" s="22">
        <f>SUM(J10:J34)</f>
        <v>339949</v>
      </c>
      <c r="F35" s="22">
        <f>SUM(K10:K34)</f>
        <v>283292</v>
      </c>
      <c r="G35" s="22">
        <f>SUM(L10:L34)</f>
        <v>226633</v>
      </c>
      <c r="H35" s="22">
        <f>SUM(M10:M34)</f>
        <v>283292</v>
      </c>
    </row>
    <row r="36" spans="1:7" ht="15.75" customHeight="1">
      <c r="A36" s="4"/>
      <c r="B36" s="15"/>
      <c r="C36" s="16"/>
      <c r="D36" s="17"/>
      <c r="E36" s="17"/>
      <c r="F36" s="17"/>
      <c r="G36" s="17"/>
    </row>
    <row r="37" spans="1:8" ht="16.5" customHeight="1">
      <c r="A37" s="4"/>
      <c r="B37" s="50" t="s">
        <v>92</v>
      </c>
      <c r="C37" s="50"/>
      <c r="D37" s="50"/>
      <c r="E37" s="50"/>
      <c r="F37" s="50"/>
      <c r="G37" s="50"/>
      <c r="H37" s="50"/>
    </row>
    <row r="38" spans="1:13" ht="16.5" customHeight="1">
      <c r="A38" s="4"/>
      <c r="B38" s="27" t="s">
        <v>93</v>
      </c>
      <c r="C38" s="21" t="s">
        <v>94</v>
      </c>
      <c r="D38" s="22">
        <v>5000</v>
      </c>
      <c r="E38" s="22">
        <v>1500</v>
      </c>
      <c r="F38" s="22">
        <v>1250</v>
      </c>
      <c r="G38" s="22">
        <v>1000</v>
      </c>
      <c r="H38" s="22">
        <v>1250</v>
      </c>
      <c r="I38" s="1">
        <v>5000</v>
      </c>
      <c r="J38" s="1">
        <v>1500</v>
      </c>
      <c r="K38" s="1">
        <v>1250</v>
      </c>
      <c r="L38" s="1">
        <v>1000</v>
      </c>
      <c r="M38" s="1">
        <v>1250</v>
      </c>
    </row>
    <row r="39" spans="1:13" ht="16.5" customHeight="1">
      <c r="A39" s="4"/>
      <c r="B39" s="27" t="s">
        <v>95</v>
      </c>
      <c r="C39" s="21" t="s">
        <v>96</v>
      </c>
      <c r="D39" s="22">
        <v>5000</v>
      </c>
      <c r="E39" s="22">
        <v>1500</v>
      </c>
      <c r="F39" s="22">
        <v>1250</v>
      </c>
      <c r="G39" s="22">
        <v>1000</v>
      </c>
      <c r="H39" s="22">
        <v>1250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8" ht="15.75" customHeight="1">
      <c r="A40" s="4"/>
      <c r="B40" s="53" t="s">
        <v>97</v>
      </c>
      <c r="C40" s="53"/>
      <c r="D40" s="22">
        <f>SUM(I38:I39)</f>
        <v>5000</v>
      </c>
      <c r="E40" s="22">
        <f>SUM(J38:J39)</f>
        <v>1500</v>
      </c>
      <c r="F40" s="22">
        <f>SUM(K38:K39)</f>
        <v>1250</v>
      </c>
      <c r="G40" s="22">
        <f>SUM(L38:L39)</f>
        <v>1000</v>
      </c>
      <c r="H40" s="22">
        <f>SUM(M38:M39)</f>
        <v>1250</v>
      </c>
    </row>
    <row r="41" spans="1:7" ht="15.75" customHeight="1">
      <c r="A41" s="4"/>
      <c r="B41" s="15"/>
      <c r="C41" s="16"/>
      <c r="D41" s="17"/>
      <c r="E41" s="17"/>
      <c r="F41" s="17"/>
      <c r="G41" s="17"/>
    </row>
    <row r="42" spans="1:8" ht="15.75" customHeight="1">
      <c r="A42" s="4"/>
      <c r="B42" s="53" t="s">
        <v>100</v>
      </c>
      <c r="C42" s="53"/>
      <c r="D42" s="22">
        <f>SUM(D35,D40)</f>
        <v>1138166</v>
      </c>
      <c r="E42" s="22">
        <f>SUM(E35,E40)</f>
        <v>341449</v>
      </c>
      <c r="F42" s="22">
        <f>SUM(F35,F40)</f>
        <v>284542</v>
      </c>
      <c r="G42" s="22">
        <f>SUM(G35,G40)</f>
        <v>227633</v>
      </c>
      <c r="H42" s="22">
        <f>SUM(H35,H40)</f>
        <v>284542</v>
      </c>
    </row>
    <row r="43" spans="1:7" ht="16.5" customHeight="1">
      <c r="A43" s="4"/>
      <c r="B43" s="15"/>
      <c r="C43" s="16"/>
      <c r="D43" s="17"/>
      <c r="E43" s="17"/>
      <c r="F43" s="17"/>
      <c r="G43" s="17"/>
    </row>
    <row r="44" spans="1:7" ht="16.5" customHeight="1">
      <c r="A44" s="4"/>
      <c r="B44" s="15"/>
      <c r="C44" s="16"/>
      <c r="D44" s="17"/>
      <c r="E44" s="17"/>
      <c r="F44" s="17"/>
      <c r="G44" s="17"/>
    </row>
    <row r="45" spans="1:7" ht="16.5" customHeight="1">
      <c r="A45" s="4"/>
      <c r="B45" s="15"/>
      <c r="C45" s="16"/>
      <c r="D45" s="17"/>
      <c r="E45" s="17"/>
      <c r="F45" s="17"/>
      <c r="G45" s="17"/>
    </row>
    <row r="46" spans="1:8" ht="16.5" customHeight="1">
      <c r="A46" s="4"/>
      <c r="B46" s="25"/>
      <c r="C46" s="16" t="s">
        <v>22</v>
      </c>
      <c r="D46" s="22">
        <f>SUM(D42)</f>
        <v>1138166</v>
      </c>
      <c r="E46" s="22">
        <f>SUM(E42)</f>
        <v>341449</v>
      </c>
      <c r="F46" s="22">
        <f>SUM(F42)</f>
        <v>284542</v>
      </c>
      <c r="G46" s="22">
        <f>SUM(G42)</f>
        <v>227633</v>
      </c>
      <c r="H46" s="22">
        <f>SUM(H42)</f>
        <v>284542</v>
      </c>
    </row>
    <row r="50" spans="1:12" ht="16.5" customHeigh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6.5" customHeight="1">
      <c r="A51" s="30"/>
      <c r="B51" s="46" t="s">
        <v>23</v>
      </c>
      <c r="C51" s="46"/>
      <c r="D51" s="46"/>
      <c r="E51" s="46"/>
      <c r="F51" s="29"/>
      <c r="G51" s="29"/>
      <c r="H51" s="29"/>
      <c r="I51" s="29"/>
      <c r="J51" s="29"/>
      <c r="K51" s="29"/>
      <c r="L51" s="29"/>
    </row>
    <row r="52" spans="1:12" ht="16.5" customHeight="1">
      <c r="A52" s="31"/>
      <c r="B52" s="47" t="s">
        <v>31</v>
      </c>
      <c r="C52" s="47"/>
      <c r="D52" s="47"/>
      <c r="E52" s="47"/>
      <c r="F52" s="32"/>
      <c r="G52" s="32"/>
      <c r="H52" s="32"/>
      <c r="I52" s="32"/>
      <c r="J52" s="32"/>
      <c r="K52" s="32"/>
      <c r="L52" s="32"/>
    </row>
    <row r="53" spans="1:12" ht="16.5" customHeight="1">
      <c r="A53" s="30"/>
      <c r="B53" s="7" t="str">
        <f>IF(ISBLANK(A2),"Обща",A2)</f>
        <v>Държавни Дейности</v>
      </c>
      <c r="C53" s="8" t="s">
        <v>1</v>
      </c>
      <c r="D53" s="9" t="s">
        <v>32</v>
      </c>
      <c r="E53" s="8"/>
      <c r="F53" s="29"/>
      <c r="G53" s="29"/>
      <c r="H53" s="29"/>
      <c r="I53" s="29"/>
      <c r="J53" s="29"/>
      <c r="K53" s="29"/>
      <c r="L53" s="29"/>
    </row>
    <row r="54" spans="1:12" ht="16.5" customHeight="1">
      <c r="A54" s="30"/>
      <c r="B54" s="33" t="s">
        <v>2</v>
      </c>
      <c r="C54" s="34" t="str">
        <f>IF(A1="B","Начален",IF(A1="N","Предварителен",IF(A1="R","Уточнен",IF(A1="D","Проектобюджет",IF(A1="P","Прогноза",IF(A1="U","Актуализиран","Грешка"))))))</f>
        <v>Начален</v>
      </c>
      <c r="D54" s="11" t="s">
        <v>3</v>
      </c>
      <c r="E54" s="35">
        <v>2024</v>
      </c>
      <c r="F54" s="29"/>
      <c r="G54" s="29"/>
      <c r="H54" s="29"/>
      <c r="I54" s="29"/>
      <c r="J54" s="29"/>
      <c r="K54" s="29"/>
      <c r="L54" s="29"/>
    </row>
    <row r="55" spans="1:12" ht="16.5" customHeight="1">
      <c r="A55" s="30"/>
      <c r="B55" s="12" t="s">
        <v>24</v>
      </c>
      <c r="C55" s="12" t="s">
        <v>25</v>
      </c>
      <c r="D55" s="12" t="s">
        <v>26</v>
      </c>
      <c r="E55" s="12" t="s">
        <v>27</v>
      </c>
      <c r="F55" s="29"/>
      <c r="G55" s="29"/>
      <c r="H55" s="29"/>
      <c r="I55" s="29"/>
      <c r="J55" s="29"/>
      <c r="K55" s="29"/>
      <c r="L55" s="29"/>
    </row>
    <row r="56" spans="1:12" ht="16.5" customHeight="1">
      <c r="A56" s="36"/>
      <c r="B56" s="25"/>
      <c r="C56" s="25"/>
      <c r="D56" s="25"/>
      <c r="E56" s="25"/>
      <c r="F56" s="29"/>
      <c r="G56" s="29"/>
      <c r="H56" s="29"/>
      <c r="I56" s="29"/>
      <c r="J56" s="29"/>
      <c r="K56" s="29"/>
      <c r="L56" s="29"/>
    </row>
    <row r="57" spans="1:12" ht="16.5" customHeight="1">
      <c r="A57" s="37"/>
      <c r="B57" s="49" t="s">
        <v>38</v>
      </c>
      <c r="C57" s="49"/>
      <c r="D57" s="49"/>
      <c r="E57" s="49"/>
      <c r="F57" s="29"/>
      <c r="G57" s="29"/>
      <c r="H57" s="29"/>
      <c r="I57" s="29"/>
      <c r="J57" s="29"/>
      <c r="K57" s="29"/>
      <c r="L57" s="29"/>
    </row>
    <row r="58" spans="1:12" ht="16.5" customHeight="1">
      <c r="A58" s="37"/>
      <c r="B58" s="38" t="s">
        <v>101</v>
      </c>
      <c r="C58" s="4" t="s">
        <v>42</v>
      </c>
      <c r="D58" s="39">
        <v>23</v>
      </c>
      <c r="E58" s="39">
        <v>0</v>
      </c>
      <c r="F58" s="40"/>
      <c r="G58" s="41"/>
      <c r="H58" s="29"/>
      <c r="I58" s="29">
        <v>23</v>
      </c>
      <c r="J58" s="29">
        <v>0</v>
      </c>
      <c r="K58" s="29"/>
      <c r="L58" s="29"/>
    </row>
    <row r="59" spans="1:12" ht="16.5" customHeight="1">
      <c r="A59" s="37"/>
      <c r="B59" s="38" t="s">
        <v>102</v>
      </c>
      <c r="C59" s="4" t="s">
        <v>103</v>
      </c>
      <c r="D59" s="39">
        <v>23</v>
      </c>
      <c r="E59" s="39">
        <v>0</v>
      </c>
      <c r="F59" s="40"/>
      <c r="G59" s="41"/>
      <c r="H59" s="29"/>
      <c r="I59" s="29">
        <v>0</v>
      </c>
      <c r="J59" s="29">
        <v>0</v>
      </c>
      <c r="K59" s="29"/>
      <c r="L59" s="29"/>
    </row>
    <row r="60" spans="1:12" ht="16.5" customHeight="1">
      <c r="A60" s="37"/>
      <c r="B60" s="38" t="s">
        <v>104</v>
      </c>
      <c r="C60" s="4" t="s">
        <v>105</v>
      </c>
      <c r="D60" s="39">
        <v>207</v>
      </c>
      <c r="E60" s="39">
        <v>0</v>
      </c>
      <c r="F60" s="40"/>
      <c r="G60" s="41"/>
      <c r="H60" s="29"/>
      <c r="I60" s="29">
        <v>0</v>
      </c>
      <c r="J60" s="29">
        <v>0</v>
      </c>
      <c r="K60" s="29"/>
      <c r="L60" s="29"/>
    </row>
    <row r="61" spans="1:12" ht="16.5" customHeight="1">
      <c r="A61" s="30"/>
      <c r="B61" s="53" t="s">
        <v>99</v>
      </c>
      <c r="C61" s="53"/>
      <c r="D61" s="39">
        <f>SUM(I58:I60)</f>
        <v>23</v>
      </c>
      <c r="E61" s="39">
        <f>SUM(J58:J60)</f>
        <v>0</v>
      </c>
      <c r="F61" s="29"/>
      <c r="G61" s="29"/>
      <c r="H61" s="29"/>
      <c r="I61" s="29"/>
      <c r="J61" s="29"/>
      <c r="K61" s="29"/>
      <c r="L61" s="29"/>
    </row>
    <row r="62" spans="1:12" ht="16.5" customHeight="1">
      <c r="A62" s="30"/>
      <c r="B62" s="15"/>
      <c r="C62" s="16"/>
      <c r="D62" s="42"/>
      <c r="E62" s="42"/>
      <c r="F62" s="29"/>
      <c r="G62" s="29"/>
      <c r="H62" s="29"/>
      <c r="I62" s="29"/>
      <c r="J62" s="29"/>
      <c r="K62" s="29"/>
      <c r="L62" s="29"/>
    </row>
    <row r="63" spans="1:12" ht="16.5" customHeight="1">
      <c r="A63" s="30"/>
      <c r="B63" s="15"/>
      <c r="C63" s="16"/>
      <c r="D63" s="42"/>
      <c r="E63" s="42"/>
      <c r="F63" s="29"/>
      <c r="G63" s="29"/>
      <c r="H63" s="29"/>
      <c r="I63" s="29"/>
      <c r="J63" s="29"/>
      <c r="K63" s="29"/>
      <c r="L63" s="29"/>
    </row>
    <row r="64" spans="1:12" ht="16.5" customHeight="1">
      <c r="A64" s="43"/>
      <c r="B64" s="25"/>
      <c r="C64" s="16" t="s">
        <v>22</v>
      </c>
      <c r="D64" s="39">
        <f>SUM(D61)</f>
        <v>23</v>
      </c>
      <c r="E64" s="39">
        <f>SUM(E61)</f>
        <v>0</v>
      </c>
      <c r="F64" s="30"/>
      <c r="G64" s="29"/>
      <c r="H64" s="29"/>
      <c r="I64" s="29"/>
      <c r="J64" s="29"/>
      <c r="K64" s="29"/>
      <c r="L64" s="29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B40:C40"/>
    <mergeCell ref="B42:C42"/>
    <mergeCell ref="B57:E57"/>
    <mergeCell ref="B61:C61"/>
    <mergeCell ref="B51:E51"/>
    <mergeCell ref="B52:E52"/>
    <mergeCell ref="B2:H2"/>
    <mergeCell ref="B3:H3"/>
    <mergeCell ref="B8:H8"/>
    <mergeCell ref="B9:H9"/>
    <mergeCell ref="B35:C35"/>
    <mergeCell ref="B37:H3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8.8515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8515625" style="1" customWidth="1"/>
    <col min="244" max="16384" width="8.851562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Начален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15"/>
      <c r="C8" s="16"/>
      <c r="D8" s="17"/>
      <c r="E8" s="17"/>
      <c r="F8" s="17"/>
      <c r="G8" s="17"/>
      <c r="H8"/>
    </row>
    <row r="9" spans="1:8" ht="16.5" customHeight="1">
      <c r="A9" s="4"/>
      <c r="B9" s="15"/>
      <c r="C9" s="16"/>
      <c r="D9" s="17"/>
      <c r="E9" s="17"/>
      <c r="F9" s="17"/>
      <c r="G9" s="17"/>
      <c r="H9"/>
    </row>
    <row r="10" spans="1:8" ht="16.5" customHeight="1">
      <c r="A10" s="4"/>
      <c r="B10" s="25"/>
      <c r="C10" s="16" t="s">
        <v>22</v>
      </c>
      <c r="D10" s="22">
        <f>0</f>
        <v>0</v>
      </c>
      <c r="E10" s="22">
        <f>0</f>
        <v>0</v>
      </c>
      <c r="F10" s="22">
        <f>0</f>
        <v>0</v>
      </c>
      <c r="G10" s="22">
        <f>0</f>
        <v>0</v>
      </c>
      <c r="H10" s="22">
        <f>0</f>
        <v>0</v>
      </c>
    </row>
    <row r="11" spans="1:13" ht="16.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8" ht="16.5" customHeight="1">
      <c r="A12"/>
      <c r="B12"/>
      <c r="C12"/>
      <c r="D12"/>
      <c r="E12"/>
      <c r="F12"/>
      <c r="G12"/>
      <c r="H12"/>
    </row>
    <row r="13" spans="1:12" ht="16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6.5" customHeight="1">
      <c r="A14" s="30"/>
      <c r="B14" s="46" t="s">
        <v>23</v>
      </c>
      <c r="C14" s="46"/>
      <c r="D14" s="46"/>
      <c r="E14" s="46"/>
      <c r="F14" s="29"/>
      <c r="G14" s="29"/>
      <c r="H14" s="29"/>
      <c r="I14" s="29"/>
      <c r="J14" s="29"/>
      <c r="K14" s="29"/>
      <c r="L14" s="29"/>
    </row>
    <row r="15" spans="1:12" ht="16.5" customHeight="1">
      <c r="A15" s="31"/>
      <c r="B15" s="47" t="s">
        <v>31</v>
      </c>
      <c r="C15" s="47"/>
      <c r="D15" s="47"/>
      <c r="E15" s="47"/>
      <c r="F15" s="32"/>
      <c r="G15" s="32"/>
      <c r="H15" s="32"/>
      <c r="I15" s="32"/>
      <c r="J15" s="32"/>
      <c r="K15" s="32"/>
      <c r="L15" s="32"/>
    </row>
    <row r="16" spans="1:12" ht="16.5" customHeight="1">
      <c r="A16" s="30"/>
      <c r="B16" s="7" t="str">
        <f>IF(ISBLANK(A2),"Обща",A2)</f>
        <v>Държавни Дейности</v>
      </c>
      <c r="C16" s="8" t="s">
        <v>1</v>
      </c>
      <c r="D16" s="9" t="s">
        <v>32</v>
      </c>
      <c r="E16" s="8"/>
      <c r="F16" s="29"/>
      <c r="G16" s="29"/>
      <c r="H16" s="29"/>
      <c r="I16" s="29"/>
      <c r="J16" s="29"/>
      <c r="K16" s="29"/>
      <c r="L16" s="29"/>
    </row>
    <row r="17" spans="1:12" ht="16.5" customHeight="1">
      <c r="A17" s="30"/>
      <c r="B17" s="33" t="s">
        <v>2</v>
      </c>
      <c r="C17" s="34" t="str">
        <f>IF(A2="B","Начален",IF(A2="N","Предварителен",IF(A2="R","Уточнен",IF(A2="D","Проектобюджет",IF(A2="P","Прогноза",IF(A2="U","Актуализиран","Грешка"))))))</f>
        <v>Грешка</v>
      </c>
      <c r="D17" s="11" t="s">
        <v>3</v>
      </c>
      <c r="E17" s="35">
        <v>2024</v>
      </c>
      <c r="F17" s="29"/>
      <c r="G17" s="29"/>
      <c r="H17" s="29"/>
      <c r="I17" s="29"/>
      <c r="J17" s="29"/>
      <c r="K17" s="29"/>
      <c r="L17" s="29"/>
    </row>
    <row r="18" spans="1:12" ht="16.5" customHeight="1">
      <c r="A18" s="30"/>
      <c r="B18" s="12" t="s">
        <v>24</v>
      </c>
      <c r="C18" s="12" t="s">
        <v>25</v>
      </c>
      <c r="D18" s="12" t="s">
        <v>26</v>
      </c>
      <c r="E18" s="12" t="s">
        <v>27</v>
      </c>
      <c r="F18" s="29"/>
      <c r="G18" s="29"/>
      <c r="H18" s="29"/>
      <c r="I18" s="29"/>
      <c r="J18" s="29"/>
      <c r="K18" s="29"/>
      <c r="L18" s="29"/>
    </row>
    <row r="19" spans="1:12" ht="16.5" customHeight="1">
      <c r="A19" s="36"/>
      <c r="B19" s="25"/>
      <c r="C19" s="25"/>
      <c r="D19" s="25"/>
      <c r="E19" s="25"/>
      <c r="F19" s="29"/>
      <c r="G19" s="29"/>
      <c r="H19" s="29"/>
      <c r="I19" s="29"/>
      <c r="J19" s="29"/>
      <c r="K19" s="29"/>
      <c r="L19" s="29"/>
    </row>
    <row r="20" spans="1:12" ht="16.5" customHeight="1">
      <c r="A20" s="30"/>
      <c r="B20" s="15"/>
      <c r="C20" s="16"/>
      <c r="D20" s="42"/>
      <c r="E20" s="42"/>
      <c r="F20" s="29"/>
      <c r="G20" s="29"/>
      <c r="H20" s="29"/>
      <c r="I20" s="29"/>
      <c r="J20" s="29"/>
      <c r="K20" s="29"/>
      <c r="L20" s="29"/>
    </row>
    <row r="21" spans="1:12" ht="16.5" customHeight="1">
      <c r="A21" s="43"/>
      <c r="B21" s="25"/>
      <c r="C21" s="16" t="s">
        <v>22</v>
      </c>
      <c r="D21" s="39">
        <f>0</f>
        <v>0</v>
      </c>
      <c r="E21" s="39">
        <f>0</f>
        <v>0</v>
      </c>
      <c r="F21" s="30"/>
      <c r="G21" s="29"/>
      <c r="H21" s="29"/>
      <c r="I21" s="29"/>
      <c r="J21" s="29"/>
      <c r="K21" s="29"/>
      <c r="L21" s="29"/>
    </row>
    <row r="23" spans="1:12" ht="16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16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6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16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16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16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16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16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16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6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6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6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6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16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16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16.5" customHeight="1">
      <c r="A38"/>
      <c r="B38"/>
      <c r="C38"/>
      <c r="D38"/>
      <c r="E38"/>
      <c r="F38"/>
      <c r="G38"/>
      <c r="H38"/>
      <c r="I38"/>
      <c r="J38"/>
      <c r="K38"/>
      <c r="L38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B2:H2"/>
    <mergeCell ref="B3:H3"/>
    <mergeCell ref="B14:E14"/>
    <mergeCell ref="B15:E1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0.42578125" style="29" customWidth="1"/>
    <col min="2" max="2" width="70.57421875" style="29" customWidth="1"/>
    <col min="3" max="3" width="12.57421875" style="29" customWidth="1"/>
    <col min="4" max="5" width="20.57421875" style="29" customWidth="1"/>
    <col min="6" max="8" width="20.57421875" style="29" hidden="1" customWidth="1"/>
    <col min="9" max="11" width="9.00390625" style="29" hidden="1" customWidth="1"/>
    <col min="12" max="249" width="9.00390625" style="29" customWidth="1"/>
  </cols>
  <sheetData>
    <row r="1" ht="3" customHeight="1">
      <c r="A1" s="28" t="s">
        <v>29</v>
      </c>
    </row>
    <row r="2" spans="1:5" ht="21.75" customHeight="1">
      <c r="A2" s="30" t="s">
        <v>30</v>
      </c>
      <c r="B2" s="46" t="s">
        <v>23</v>
      </c>
      <c r="C2" s="46"/>
      <c r="D2" s="46"/>
      <c r="E2" s="46"/>
    </row>
    <row r="3" spans="1:5" s="32" customFormat="1" ht="18" customHeight="1">
      <c r="A3" s="31"/>
      <c r="B3" s="47" t="s">
        <v>31</v>
      </c>
      <c r="C3" s="47"/>
      <c r="D3" s="47"/>
      <c r="E3" s="47"/>
    </row>
    <row r="4" spans="1:5" ht="16.5" customHeight="1">
      <c r="A4" s="30"/>
      <c r="B4" s="7" t="str">
        <f>IF(ISBLANK(A2),"Обща",A2)</f>
        <v>Държавни Дейности</v>
      </c>
      <c r="C4" s="8" t="s">
        <v>1</v>
      </c>
      <c r="D4" s="9" t="s">
        <v>32</v>
      </c>
      <c r="E4" s="8"/>
    </row>
    <row r="5" spans="1:5" ht="16.5" customHeight="1">
      <c r="A5" s="30"/>
      <c r="B5" s="33" t="s">
        <v>2</v>
      </c>
      <c r="C5" s="34" t="str">
        <f>IF(A1="B","Начален",IF(A1="N","Предварителен",IF(A1="R","Уточнен",IF(A1="D","Проектобюджет",IF(A1="P","Прогноза",IF(A1="U","Актуализиран","Грешка"))))))</f>
        <v>Начален</v>
      </c>
      <c r="D5" s="11" t="s">
        <v>3</v>
      </c>
      <c r="E5" s="35">
        <v>2024</v>
      </c>
    </row>
    <row r="6" spans="1:5" ht="42" customHeight="1">
      <c r="A6" s="30"/>
      <c r="B6" s="12" t="s">
        <v>24</v>
      </c>
      <c r="C6" s="12" t="s">
        <v>25</v>
      </c>
      <c r="D6" s="12" t="s">
        <v>26</v>
      </c>
      <c r="E6" s="12" t="s">
        <v>27</v>
      </c>
    </row>
    <row r="7" spans="1:5" ht="16.5" customHeight="1">
      <c r="A7" s="36"/>
      <c r="B7" s="25"/>
      <c r="C7" s="25"/>
      <c r="D7" s="25"/>
      <c r="E7" s="25"/>
    </row>
    <row r="8" spans="1:5" ht="16.5" customHeight="1">
      <c r="A8" s="37"/>
      <c r="B8" s="49" t="s">
        <v>38</v>
      </c>
      <c r="C8" s="49"/>
      <c r="D8" s="49"/>
      <c r="E8" s="49"/>
    </row>
    <row r="9" spans="1:5" ht="16.5" customHeight="1">
      <c r="A9" s="37"/>
      <c r="B9" s="50" t="s">
        <v>28</v>
      </c>
      <c r="C9" s="50"/>
      <c r="D9" s="50"/>
      <c r="E9" s="50"/>
    </row>
    <row r="10" spans="1:5" ht="16.5" customHeight="1">
      <c r="A10" s="37"/>
      <c r="B10" s="54" t="s">
        <v>106</v>
      </c>
      <c r="C10" s="54"/>
      <c r="D10" s="54"/>
      <c r="E10" s="54"/>
    </row>
    <row r="11" spans="1:7" ht="16.5" customHeight="1">
      <c r="A11" s="37"/>
      <c r="B11" s="44" t="s">
        <v>101</v>
      </c>
      <c r="C11" s="4" t="s">
        <v>42</v>
      </c>
      <c r="D11" s="39">
        <v>23</v>
      </c>
      <c r="E11" s="39">
        <v>0</v>
      </c>
      <c r="F11" s="40">
        <v>23</v>
      </c>
      <c r="G11" s="41">
        <v>0</v>
      </c>
    </row>
    <row r="12" spans="1:7" ht="16.5" customHeight="1">
      <c r="A12" s="37"/>
      <c r="B12" s="44" t="s">
        <v>102</v>
      </c>
      <c r="C12" s="4" t="s">
        <v>103</v>
      </c>
      <c r="D12" s="39">
        <v>23</v>
      </c>
      <c r="E12" s="39">
        <v>0</v>
      </c>
      <c r="F12" s="40">
        <v>0</v>
      </c>
      <c r="G12" s="41">
        <v>0</v>
      </c>
    </row>
    <row r="13" spans="1:7" ht="16.5" customHeight="1">
      <c r="A13" s="37"/>
      <c r="B13" s="44" t="s">
        <v>104</v>
      </c>
      <c r="C13" s="4" t="s">
        <v>105</v>
      </c>
      <c r="D13" s="39">
        <v>207</v>
      </c>
      <c r="E13" s="39">
        <v>0</v>
      </c>
      <c r="F13" s="40">
        <v>0</v>
      </c>
      <c r="G13" s="41">
        <v>0</v>
      </c>
    </row>
    <row r="14" spans="1:6" ht="15.75" customHeight="1">
      <c r="A14" s="45"/>
      <c r="B14" s="53" t="s">
        <v>107</v>
      </c>
      <c r="C14" s="53"/>
      <c r="D14" s="39">
        <f>SUM(F11:F13)</f>
        <v>23</v>
      </c>
      <c r="E14" s="39">
        <f>SUM(G11:G13)</f>
        <v>0</v>
      </c>
      <c r="F14" s="30"/>
    </row>
    <row r="15" spans="1:5" ht="15.75" customHeight="1">
      <c r="A15" s="30"/>
      <c r="B15" s="15"/>
      <c r="C15" s="16"/>
      <c r="D15" s="42"/>
      <c r="E15" s="42"/>
    </row>
    <row r="16" spans="1:5" ht="15.75" customHeight="1">
      <c r="A16" s="30"/>
      <c r="B16" s="53" t="s">
        <v>99</v>
      </c>
      <c r="C16" s="53"/>
      <c r="D16" s="39">
        <f>SUM(D14)</f>
        <v>23</v>
      </c>
      <c r="E16" s="39">
        <f>SUM(E14)</f>
        <v>0</v>
      </c>
    </row>
    <row r="17" spans="1:5" ht="15.75" customHeight="1">
      <c r="A17" s="30"/>
      <c r="B17" s="15"/>
      <c r="C17" s="16"/>
      <c r="D17" s="42"/>
      <c r="E17" s="42"/>
    </row>
    <row r="18" spans="1:5" ht="15.75" customHeight="1">
      <c r="A18" s="30"/>
      <c r="B18" s="53" t="s">
        <v>100</v>
      </c>
      <c r="C18" s="53"/>
      <c r="D18" s="39">
        <f>SUM(D16)</f>
        <v>23</v>
      </c>
      <c r="E18" s="39">
        <f>SUM(E16)</f>
        <v>0</v>
      </c>
    </row>
    <row r="19" spans="1:6" ht="16.5" customHeight="1">
      <c r="A19" s="30"/>
      <c r="B19" s="15"/>
      <c r="C19" s="16"/>
      <c r="D19" s="42"/>
      <c r="E19" s="42"/>
      <c r="F19"/>
    </row>
    <row r="20" spans="1:5" ht="16.5" customHeight="1">
      <c r="A20" s="30"/>
      <c r="B20" s="15"/>
      <c r="C20" s="16"/>
      <c r="D20" s="42"/>
      <c r="E20" s="42"/>
    </row>
    <row r="21" spans="1:6" ht="16.5" customHeight="1">
      <c r="A21" s="43"/>
      <c r="B21" s="25"/>
      <c r="C21" s="16" t="s">
        <v>22</v>
      </c>
      <c r="D21" s="39">
        <f>SUM(D18)</f>
        <v>23</v>
      </c>
      <c r="E21" s="39">
        <f>SUM(E18)</f>
        <v>0</v>
      </c>
      <c r="F21" s="30"/>
    </row>
    <row r="22" ht="16.5" customHeight="1"/>
  </sheetData>
  <sheetProtection selectLockedCells="1" selectUnlockedCells="1"/>
  <mergeCells count="8">
    <mergeCell ref="B16:C16"/>
    <mergeCell ref="B18:C18"/>
    <mergeCell ref="B2:E2"/>
    <mergeCell ref="B3:E3"/>
    <mergeCell ref="B8:E8"/>
    <mergeCell ref="B9:E9"/>
    <mergeCell ref="B10:E10"/>
    <mergeCell ref="B14:C1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Schetovodstvo</cp:lastModifiedBy>
  <dcterms:created xsi:type="dcterms:W3CDTF">2024-02-29T10:11:58Z</dcterms:created>
  <dcterms:modified xsi:type="dcterms:W3CDTF">2024-02-29T10:12:07Z</dcterms:modified>
  <cp:category/>
  <cp:version/>
  <cp:contentType/>
  <cp:contentStatus/>
</cp:coreProperties>
</file>